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80" windowWidth="28515" windowHeight="12525"/>
  </bookViews>
  <sheets>
    <sheet name="Cateringbestellung" sheetId="1" r:id="rId1"/>
    <sheet name="Tabelle1" sheetId="2" state="hidden" r:id="rId2"/>
  </sheets>
  <definedNames>
    <definedName name="_xlnm.Print_Area" localSheetId="0">Cateringbestellung!$A$1:$R$47</definedName>
  </definedNames>
  <calcPr calcId="145621"/>
</workbook>
</file>

<file path=xl/calcChain.xml><?xml version="1.0" encoding="utf-8"?>
<calcChain xmlns="http://schemas.openxmlformats.org/spreadsheetml/2006/main">
  <c r="K10" i="1" l="1"/>
  <c r="O34" i="1" l="1"/>
  <c r="O35" i="1"/>
  <c r="O32" i="1"/>
  <c r="O24" i="1"/>
  <c r="O25" i="1"/>
  <c r="O26" i="1"/>
  <c r="O27" i="1"/>
  <c r="O28" i="1"/>
  <c r="O29" i="1"/>
  <c r="O23" i="1"/>
  <c r="O15" i="1"/>
  <c r="O16" i="1"/>
  <c r="O17" i="1"/>
  <c r="O18" i="1"/>
  <c r="O19" i="1"/>
  <c r="O20" i="1"/>
  <c r="O14" i="1"/>
  <c r="G35" i="1"/>
  <c r="G36" i="1"/>
  <c r="G37" i="1"/>
  <c r="G38" i="1"/>
  <c r="G39" i="1"/>
  <c r="G40" i="1"/>
  <c r="G41" i="1"/>
  <c r="G42" i="1"/>
  <c r="G43" i="1"/>
  <c r="G44" i="1"/>
  <c r="G45" i="1"/>
  <c r="G34" i="1"/>
  <c r="G31" i="1"/>
  <c r="O37" i="1" l="1"/>
  <c r="Q10" i="1" l="1"/>
  <c r="M10" i="1"/>
  <c r="M9" i="1"/>
  <c r="Q9" i="1"/>
  <c r="Q8" i="1"/>
  <c r="M8" i="1"/>
  <c r="G28" i="1"/>
  <c r="G19" i="1" l="1"/>
  <c r="G15" i="1" l="1"/>
  <c r="G16" i="1"/>
  <c r="G17" i="1"/>
  <c r="G18" i="1"/>
  <c r="G20" i="1"/>
  <c r="G21" i="1"/>
  <c r="G22" i="1"/>
  <c r="G23" i="1"/>
  <c r="G24" i="1"/>
  <c r="G25" i="1"/>
  <c r="G14" i="1"/>
  <c r="G46" i="1" l="1"/>
  <c r="R22" i="1" s="1"/>
</calcChain>
</file>

<file path=xl/sharedStrings.xml><?xml version="1.0" encoding="utf-8"?>
<sst xmlns="http://schemas.openxmlformats.org/spreadsheetml/2006/main" count="110" uniqueCount="97">
  <si>
    <t>Total</t>
  </si>
  <si>
    <t xml:space="preserve">Formulaire de commande traiteur Rhône Monnaie </t>
  </si>
  <si>
    <t>Facture Papier</t>
  </si>
  <si>
    <t>Carte de crédit</t>
  </si>
  <si>
    <t>Facture MyShop</t>
  </si>
  <si>
    <t>Société</t>
  </si>
  <si>
    <t>Département/division</t>
  </si>
  <si>
    <t>Nom/prénom</t>
  </si>
  <si>
    <t>Téléphone/mail</t>
  </si>
  <si>
    <t>Nombre de convives</t>
  </si>
  <si>
    <t>Type d'évènement</t>
  </si>
  <si>
    <t>Date de l'événement</t>
  </si>
  <si>
    <t>Auswahlmöglichkeiten Säle</t>
  </si>
  <si>
    <t>Salle de rèunion 7.102</t>
  </si>
  <si>
    <t>Salle de rèunion 7.107</t>
  </si>
  <si>
    <t>Salle de rèunion 7.113</t>
  </si>
  <si>
    <t>Salle de rèunion 7.225</t>
  </si>
  <si>
    <t>Salle de rèunion 7.110</t>
  </si>
  <si>
    <t>Salle de rèunion 7.222</t>
  </si>
  <si>
    <t>Adresse / Lieux</t>
  </si>
  <si>
    <t>Lieux</t>
  </si>
  <si>
    <t>Salle de rèunion 7.115</t>
  </si>
  <si>
    <t>Heure de début et fin</t>
  </si>
  <si>
    <t>Café Nespresso dosette</t>
  </si>
  <si>
    <t>Sachet de thé</t>
  </si>
  <si>
    <t>Fruit</t>
  </si>
  <si>
    <t>Salade de fruits</t>
  </si>
  <si>
    <t>Birchermüesli</t>
  </si>
  <si>
    <t>Yaourth aux fruits ( Spasseff 180g)</t>
  </si>
  <si>
    <t>Croissant</t>
  </si>
  <si>
    <t>Croissant pâtissier</t>
  </si>
  <si>
    <t>Pain au chocolat</t>
  </si>
  <si>
    <t>Mini viennoiserie au choix ( Pain au chocolat/Croissant/Escargot)</t>
  </si>
  <si>
    <t>Muffin</t>
  </si>
  <si>
    <t>Brownies</t>
  </si>
  <si>
    <t>Pièces séches</t>
  </si>
  <si>
    <t>Tartelettes aux fruits</t>
  </si>
  <si>
    <t>Boissons</t>
  </si>
  <si>
    <t>Pause et divers snacks</t>
  </si>
  <si>
    <t>Quantité</t>
  </si>
  <si>
    <t>Bouteille eau minérale plate (Pet), 1.5L</t>
  </si>
  <si>
    <t>Bouteille eau minérale gazeuse (Pet), 1.5L</t>
  </si>
  <si>
    <t>Jus d'orange en brick, 1L</t>
  </si>
  <si>
    <t>Multi fruits en brick, 1L</t>
  </si>
  <si>
    <t>Thé froid (Pet), 0.5L</t>
  </si>
  <si>
    <t>Coca Cola (Pet),0.5L</t>
  </si>
  <si>
    <t>Coca Cola light (Pet), 0.5L</t>
  </si>
  <si>
    <t>Coca Cola Zero (Pet), 0.5L</t>
  </si>
  <si>
    <t>Jus de pommes (Pet), 0.5L</t>
  </si>
  <si>
    <t>Rivella rouge (Pet), 0.5L</t>
  </si>
  <si>
    <t>Notes</t>
  </si>
  <si>
    <t>Paiement</t>
  </si>
  <si>
    <t>Petit pain au lait au jambon blanc et Gruyère</t>
  </si>
  <si>
    <t>1/2 Wrap à la dinde et guacamole</t>
  </si>
  <si>
    <t>Délice au chèvre, miel et figues</t>
  </si>
  <si>
    <t>Pain paysan au vitello tonnato</t>
  </si>
  <si>
    <t>Carré aux olives, Brie, noix, pesto et salade roquette</t>
  </si>
  <si>
    <t>Pain bagnat au thon, mayonnaise, câpres et laitue</t>
  </si>
  <si>
    <t>Foccacia à la tomate et mozzarella</t>
  </si>
  <si>
    <t>jambon fumé paysan</t>
  </si>
  <si>
    <t>Pain Focaccia au saumon fumé, tapenade
de tomates et cubes d'avocat</t>
  </si>
  <si>
    <t xml:space="preserve">Salade roquette  de tomate et mozzarella </t>
  </si>
  <si>
    <t>compoté de coing</t>
  </si>
  <si>
    <t>Prix Unité</t>
  </si>
  <si>
    <t>Salade César, laitue, œuf dur, poulet, tomates,</t>
  </si>
  <si>
    <t>Sandwichs grandes</t>
  </si>
  <si>
    <t>Sandwichs petites</t>
  </si>
  <si>
    <t>Conditions</t>
  </si>
  <si>
    <t>Les commandes doivent nous être transmises 48 heures avant la date de l’évènement.</t>
  </si>
  <si>
    <t>Les annulations doivent nous être transmises au plus tard la veille avant midi.</t>
  </si>
  <si>
    <t>Au-delà de ces délais, le dernier nombre communiqué par le client fera foi pour la facturation.</t>
  </si>
  <si>
    <t>En cas d’annulation en dehors des délais mentionnés ci-dessus, la marchandise périssable vous sera facturée.</t>
  </si>
  <si>
    <t>croûtons et sauce César</t>
  </si>
  <si>
    <t>Les prix de nos prestations comprennent :</t>
  </si>
  <si>
    <t>Nos prix sont en Francs Suisses (CHF)</t>
  </si>
  <si>
    <t>TVA inclue à 8%.</t>
  </si>
  <si>
    <t>Le nombre définitif de participants doit nous 'être communiqué par e-mail, au plus tard 48 heures avant la prestation.</t>
  </si>
  <si>
    <t xml:space="preserve"> - Livraison à Rhône-Monnaie</t>
  </si>
  <si>
    <t xml:space="preserve"> - Mise en place en salle au 7eme étage</t>
  </si>
  <si>
    <t xml:space="preserve"> - sans service.</t>
  </si>
  <si>
    <t>Ballon Paillasse aux fruits, Brie, pesto de roquette,</t>
  </si>
  <si>
    <t>Montant total</t>
  </si>
  <si>
    <r>
      <t xml:space="preserve">Salades </t>
    </r>
    <r>
      <rPr>
        <sz val="9"/>
        <color theme="1"/>
        <rFont val="Arial"/>
        <family val="2"/>
      </rPr>
      <t>Assiette plate Take Away</t>
    </r>
  </si>
  <si>
    <t>Forfait</t>
  </si>
  <si>
    <t>Nespresso dosette, thé, 2 minis viennoiserie,</t>
  </si>
  <si>
    <t>3 petit sandwichs à choisir, 1 dessert en verrine</t>
  </si>
  <si>
    <t>eau minérale plate /gazeuse, coca cola, thé froid</t>
  </si>
  <si>
    <t xml:space="preserve">Nous faisons parvenir nos offres dans
</t>
  </si>
  <si>
    <t xml:space="preserve">48 heures. </t>
  </si>
  <si>
    <t>pommes de terre, oignons rouge, salade, aneth</t>
  </si>
  <si>
    <t>Salade Nordique, saumon fumé, câpres,</t>
  </si>
  <si>
    <t>eau minérale et jus d'orange, 1 fruit</t>
  </si>
  <si>
    <t xml:space="preserve">Pause café </t>
  </si>
  <si>
    <t xml:space="preserve">Tresse à la moutarde ancienne et </t>
  </si>
  <si>
    <t>Pain polaire au saunon fumé, crème à l'aneth, salade croquante</t>
  </si>
  <si>
    <t>Ballon complet, pommes vertes, curry et poulet, salade</t>
  </si>
  <si>
    <t>Autre Salle: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</si>
</sst>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Fr.&quot;\ * #,##0.00_ ;_ &quot;Fr.&quot;\ * \-#,##0.00_ ;_ &quot;Fr.&quot;\ * &quot;-&quot;??_ ;_ @_ "/>
    <numFmt numFmtId="164" formatCode="#,##0.00_ ;\-#,##0.00\ "/>
    <numFmt numFmtId="165" formatCode="_ [$CHF]\ * #,##0.00_ ;_ [$CHF]\ * \-#,##0.00_ ;_ [$CHF]\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rgb="FF82BC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i/>
      <sz val="11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11" fillId="6" borderId="4" applyNumberFormat="0" applyAlignment="0" applyProtection="0"/>
    <xf numFmtId="0" fontId="8" fillId="7" borderId="5" applyNumberFormat="0" applyAlignment="0" applyProtection="0"/>
    <xf numFmtId="0" fontId="3" fillId="7" borderId="4" applyNumberFormat="0" applyAlignment="0" applyProtection="0"/>
    <xf numFmtId="0" fontId="10" fillId="0" borderId="6" applyNumberFormat="0" applyFill="0" applyAlignment="0" applyProtection="0"/>
    <xf numFmtId="0" fontId="4" fillId="8" borderId="7" applyNumberFormat="0" applyAlignment="0" applyProtection="0"/>
    <xf numFmtId="0" fontId="9" fillId="0" borderId="0" applyNumberFormat="0" applyFill="0" applyBorder="0" applyAlignment="0" applyProtection="0"/>
    <xf numFmtId="0" fontId="2" fillId="9" borderId="8" applyNumberFormat="0" applyAlignment="0" applyProtection="0"/>
    <xf numFmtId="0" fontId="1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1">
    <xf numFmtId="0" fontId="0" fillId="0" borderId="0" xfId="0"/>
    <xf numFmtId="0" fontId="19" fillId="2" borderId="0" xfId="0" applyFont="1" applyFill="1"/>
    <xf numFmtId="2" fontId="19" fillId="2" borderId="0" xfId="0" applyNumberFormat="1" applyFont="1" applyFill="1" applyAlignment="1">
      <alignment horizontal="left"/>
    </xf>
    <xf numFmtId="0" fontId="19" fillId="2" borderId="1" xfId="0" applyFont="1" applyFill="1" applyBorder="1"/>
    <xf numFmtId="2" fontId="19" fillId="2" borderId="0" xfId="0" applyNumberFormat="1" applyFont="1" applyFill="1" applyBorder="1" applyAlignment="1">
      <alignment horizontal="left"/>
    </xf>
    <xf numFmtId="0" fontId="20" fillId="2" borderId="0" xfId="0" applyFont="1" applyFill="1"/>
    <xf numFmtId="0" fontId="19" fillId="2" borderId="2" xfId="0" applyFont="1" applyFill="1" applyBorder="1"/>
    <xf numFmtId="14" fontId="21" fillId="2" borderId="0" xfId="0" applyNumberFormat="1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5" fillId="2" borderId="0" xfId="0" applyFont="1" applyFill="1" applyAlignment="1">
      <alignment horizontal="left" vertical="center" indent="4"/>
    </xf>
    <xf numFmtId="0" fontId="19" fillId="2" borderId="0" xfId="0" applyFont="1" applyFill="1" applyAlignment="1">
      <alignment horizontal="left" vertical="center" indent="2"/>
    </xf>
    <xf numFmtId="0" fontId="25" fillId="2" borderId="0" xfId="0" applyFont="1" applyFill="1" applyAlignment="1">
      <alignment horizontal="left" vertical="center" indent="2"/>
    </xf>
    <xf numFmtId="0" fontId="24" fillId="2" borderId="0" xfId="0" applyFont="1" applyFill="1" applyAlignment="1">
      <alignment horizontal="left" vertical="center" indent="2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right"/>
    </xf>
    <xf numFmtId="0" fontId="20" fillId="2" borderId="0" xfId="0" applyNumberFormat="1" applyFont="1" applyFill="1"/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/>
    <xf numFmtId="0" fontId="20" fillId="2" borderId="0" xfId="0" applyFont="1" applyFill="1" applyAlignment="1">
      <alignment vertical="center"/>
    </xf>
    <xf numFmtId="0" fontId="27" fillId="2" borderId="0" xfId="0" applyFont="1" applyFill="1"/>
    <xf numFmtId="0" fontId="20" fillId="2" borderId="1" xfId="0" applyFont="1" applyFill="1" applyBorder="1"/>
    <xf numFmtId="0" fontId="20" fillId="2" borderId="0" xfId="0" applyFont="1" applyFill="1" applyBorder="1"/>
    <xf numFmtId="0" fontId="28" fillId="2" borderId="1" xfId="0" applyFont="1" applyFill="1" applyBorder="1"/>
    <xf numFmtId="0" fontId="20" fillId="2" borderId="2" xfId="0" applyFont="1" applyFill="1" applyBorder="1"/>
    <xf numFmtId="0" fontId="19" fillId="2" borderId="0" xfId="0" applyFont="1" applyFill="1" applyBorder="1"/>
    <xf numFmtId="0" fontId="23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2" fontId="25" fillId="2" borderId="0" xfId="0" applyNumberFormat="1" applyFont="1" applyFill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2" fontId="25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2" fontId="20" fillId="2" borderId="0" xfId="0" applyNumberFormat="1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20" fillId="2" borderId="0" xfId="2" applyFont="1" applyFill="1" applyBorder="1" applyAlignment="1">
      <alignment vertical="center"/>
    </xf>
    <xf numFmtId="0" fontId="20" fillId="2" borderId="0" xfId="0" applyFont="1" applyFill="1" applyAlignment="1">
      <alignment vertical="top"/>
    </xf>
    <xf numFmtId="0" fontId="20" fillId="2" borderId="0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left" indent="1"/>
    </xf>
    <xf numFmtId="0" fontId="29" fillId="2" borderId="0" xfId="0" applyFont="1" applyFill="1" applyBorder="1" applyAlignment="1">
      <alignment horizontal="left" vertical="top"/>
    </xf>
    <xf numFmtId="0" fontId="29" fillId="2" borderId="15" xfId="0" applyFont="1" applyFill="1" applyBorder="1" applyAlignment="1">
      <alignment horizontal="left" vertical="top"/>
    </xf>
    <xf numFmtId="0" fontId="20" fillId="2" borderId="0" xfId="2" applyFont="1" applyFill="1" applyBorder="1" applyAlignment="1">
      <alignment horizontal="left" vertical="top" indent="1"/>
    </xf>
    <xf numFmtId="4" fontId="20" fillId="2" borderId="0" xfId="2" applyNumberFormat="1" applyFont="1" applyFill="1" applyBorder="1" applyAlignment="1">
      <alignment horizontal="left" vertical="top"/>
    </xf>
    <xf numFmtId="0" fontId="20" fillId="2" borderId="17" xfId="2" quotePrefix="1" applyFont="1" applyFill="1" applyBorder="1" applyAlignment="1">
      <alignment horizontal="left" vertical="top" wrapText="1"/>
    </xf>
    <xf numFmtId="0" fontId="29" fillId="2" borderId="17" xfId="0" applyFont="1" applyFill="1" applyBorder="1" applyAlignment="1">
      <alignment horizontal="left" vertical="top"/>
    </xf>
    <xf numFmtId="0" fontId="34" fillId="2" borderId="0" xfId="0" applyFont="1" applyFill="1" applyAlignment="1">
      <alignment horizontal="center"/>
    </xf>
    <xf numFmtId="0" fontId="20" fillId="2" borderId="0" xfId="2" applyFont="1" applyFill="1" applyBorder="1" applyAlignment="1">
      <alignment vertical="center" wrapText="1"/>
    </xf>
    <xf numFmtId="0" fontId="29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left" vertical="top" indent="1"/>
    </xf>
    <xf numFmtId="0" fontId="21" fillId="2" borderId="0" xfId="0" applyNumberFormat="1" applyFont="1" applyFill="1" applyBorder="1" applyAlignment="1" applyProtection="1">
      <alignment horizontal="right" vertical="top"/>
      <protection locked="0"/>
    </xf>
    <xf numFmtId="2" fontId="20" fillId="2" borderId="0" xfId="0" applyNumberFormat="1" applyFont="1" applyFill="1" applyAlignment="1">
      <alignment horizontal="left" vertical="top"/>
    </xf>
    <xf numFmtId="164" fontId="20" fillId="2" borderId="0" xfId="1" applyNumberFormat="1" applyFont="1" applyFill="1" applyAlignment="1">
      <alignment horizontal="center" vertical="top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left" vertical="top"/>
    </xf>
    <xf numFmtId="0" fontId="20" fillId="2" borderId="0" xfId="2" applyFont="1" applyFill="1" applyBorder="1" applyAlignment="1">
      <alignment horizontal="left" vertical="top" wrapText="1" indent="1"/>
    </xf>
    <xf numFmtId="0" fontId="21" fillId="2" borderId="0" xfId="0" applyNumberFormat="1" applyFont="1" applyFill="1" applyBorder="1" applyAlignment="1" applyProtection="1">
      <alignment vertical="top"/>
      <protection locked="0"/>
    </xf>
    <xf numFmtId="164" fontId="20" fillId="2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165" fontId="25" fillId="2" borderId="0" xfId="1" applyNumberFormat="1" applyFont="1" applyFill="1" applyAlignment="1">
      <alignment horizontal="right" vertical="top"/>
    </xf>
    <xf numFmtId="0" fontId="23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right" vertical="top"/>
    </xf>
    <xf numFmtId="0" fontId="25" fillId="2" borderId="0" xfId="0" applyFont="1" applyFill="1" applyBorder="1" applyAlignment="1">
      <alignment horizontal="center" vertical="top"/>
    </xf>
    <xf numFmtId="2" fontId="25" fillId="2" borderId="0" xfId="0" applyNumberFormat="1" applyFont="1" applyFill="1" applyAlignment="1">
      <alignment horizontal="center" vertical="top"/>
    </xf>
    <xf numFmtId="2" fontId="25" fillId="2" borderId="0" xfId="0" applyNumberFormat="1" applyFont="1" applyFill="1" applyAlignment="1">
      <alignment horizontal="left" vertical="top"/>
    </xf>
    <xf numFmtId="0" fontId="31" fillId="10" borderId="0" xfId="0" applyFont="1" applyFill="1" applyAlignment="1">
      <alignment horizontal="left" vertical="top"/>
    </xf>
    <xf numFmtId="2" fontId="31" fillId="10" borderId="0" xfId="0" applyNumberFormat="1" applyFont="1" applyFill="1" applyAlignment="1">
      <alignment vertical="top"/>
    </xf>
    <xf numFmtId="0" fontId="20" fillId="2" borderId="0" xfId="2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vertical="top"/>
    </xf>
    <xf numFmtId="0" fontId="30" fillId="2" borderId="0" xfId="0" applyFont="1" applyFill="1" applyAlignment="1">
      <alignment horizontal="left" vertical="top" wrapText="1"/>
    </xf>
    <xf numFmtId="0" fontId="31" fillId="2" borderId="0" xfId="0" applyNumberFormat="1" applyFont="1" applyFill="1" applyBorder="1" applyAlignment="1" applyProtection="1">
      <alignment horizontal="center" vertical="top"/>
      <protection locked="0"/>
    </xf>
    <xf numFmtId="2" fontId="25" fillId="2" borderId="3" xfId="0" applyNumberFormat="1" applyFont="1" applyFill="1" applyBorder="1" applyAlignment="1">
      <alignment horizontal="center" vertical="top"/>
    </xf>
    <xf numFmtId="2" fontId="25" fillId="2" borderId="0" xfId="0" applyNumberFormat="1" applyFont="1" applyFill="1" applyBorder="1" applyAlignment="1">
      <alignment horizontal="left" vertical="top"/>
    </xf>
    <xf numFmtId="0" fontId="25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vertical="top"/>
    </xf>
    <xf numFmtId="0" fontId="20" fillId="2" borderId="13" xfId="2" applyFont="1" applyFill="1" applyBorder="1" applyAlignment="1">
      <alignment vertical="top"/>
    </xf>
    <xf numFmtId="0" fontId="20" fillId="2" borderId="14" xfId="2" applyFont="1" applyFill="1" applyBorder="1" applyAlignment="1">
      <alignment horizontal="left" vertical="top"/>
    </xf>
    <xf numFmtId="0" fontId="19" fillId="2" borderId="15" xfId="0" applyFont="1" applyFill="1" applyBorder="1" applyAlignment="1">
      <alignment vertical="top"/>
    </xf>
    <xf numFmtId="0" fontId="20" fillId="2" borderId="0" xfId="0" applyFont="1" applyFill="1" applyAlignment="1">
      <alignment horizontal="center" vertical="top"/>
    </xf>
    <xf numFmtId="0" fontId="20" fillId="2" borderId="16" xfId="2" applyFont="1" applyFill="1" applyBorder="1" applyAlignment="1">
      <alignment horizontal="left" vertical="top"/>
    </xf>
    <xf numFmtId="0" fontId="19" fillId="2" borderId="17" xfId="0" applyFont="1" applyFill="1" applyBorder="1" applyAlignment="1">
      <alignment vertical="top"/>
    </xf>
    <xf numFmtId="0" fontId="19" fillId="2" borderId="18" xfId="0" applyFont="1" applyFill="1" applyBorder="1" applyAlignment="1">
      <alignment vertical="top"/>
    </xf>
    <xf numFmtId="0" fontId="33" fillId="2" borderId="0" xfId="0" applyFont="1" applyFill="1" applyAlignment="1">
      <alignment horizontal="left" vertical="top"/>
    </xf>
    <xf numFmtId="0" fontId="31" fillId="2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Alignment="1">
      <alignment horizontal="left" vertical="top" indent="1"/>
    </xf>
    <xf numFmtId="0" fontId="25" fillId="2" borderId="0" xfId="0" applyFont="1" applyFill="1" applyAlignment="1">
      <alignment horizontal="left" vertical="top" indent="1"/>
    </xf>
    <xf numFmtId="0" fontId="21" fillId="2" borderId="0" xfId="0" applyFont="1" applyFill="1" applyBorder="1" applyAlignment="1" applyProtection="1">
      <alignment vertical="center"/>
    </xf>
    <xf numFmtId="0" fontId="20" fillId="2" borderId="0" xfId="0" applyFont="1" applyFill="1" applyBorder="1" applyAlignment="1">
      <alignment horizontal="left" indent="1"/>
    </xf>
    <xf numFmtId="0" fontId="20" fillId="2" borderId="0" xfId="0" applyFont="1" applyFill="1" applyAlignment="1">
      <alignment horizontal="left" indent="2"/>
    </xf>
    <xf numFmtId="0" fontId="24" fillId="2" borderId="0" xfId="0" applyFont="1" applyFill="1" applyBorder="1"/>
    <xf numFmtId="0" fontId="18" fillId="2" borderId="2" xfId="0" applyFont="1" applyFill="1" applyBorder="1" applyAlignment="1">
      <alignment horizontal="left" vertical="center"/>
    </xf>
    <xf numFmtId="2" fontId="19" fillId="2" borderId="2" xfId="0" applyNumberFormat="1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indent="1"/>
    </xf>
    <xf numFmtId="0" fontId="25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left"/>
      <protection locked="0"/>
    </xf>
    <xf numFmtId="0" fontId="30" fillId="2" borderId="0" xfId="0" applyFont="1" applyFill="1" applyAlignment="1">
      <alignment horizontal="left" wrapText="1" inden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wrapText="1" indent="1"/>
    </xf>
    <xf numFmtId="0" fontId="32" fillId="2" borderId="0" xfId="2" applyFont="1" applyFill="1" applyBorder="1" applyAlignment="1">
      <alignment horizontal="left" wrapText="1" indent="1"/>
    </xf>
    <xf numFmtId="0" fontId="30" fillId="2" borderId="0" xfId="0" applyFont="1" applyFill="1" applyAlignment="1">
      <alignment horizontal="left" vertical="top" wrapText="1" indent="1"/>
    </xf>
    <xf numFmtId="0" fontId="26" fillId="2" borderId="0" xfId="20" applyFont="1" applyFill="1" applyBorder="1" applyAlignment="1" applyProtection="1">
      <alignment horizontal="left"/>
      <protection locked="0"/>
    </xf>
    <xf numFmtId="0" fontId="20" fillId="2" borderId="0" xfId="0" applyFont="1" applyFill="1" applyAlignment="1">
      <alignment horizontal="left" vertical="top" wrapText="1" indent="1"/>
    </xf>
    <xf numFmtId="0" fontId="25" fillId="2" borderId="0" xfId="0" applyFont="1" applyFill="1" applyBorder="1" applyAlignment="1">
      <alignment horizontal="center" vertical="top"/>
    </xf>
    <xf numFmtId="0" fontId="21" fillId="2" borderId="0" xfId="0" applyNumberFormat="1" applyFont="1" applyFill="1" applyBorder="1" applyAlignment="1" applyProtection="1">
      <alignment horizontal="right" vertical="top"/>
      <protection locked="0"/>
    </xf>
    <xf numFmtId="2" fontId="20" fillId="2" borderId="0" xfId="0" applyNumberFormat="1" applyFont="1" applyFill="1" applyAlignment="1">
      <alignment horizontal="center" vertical="top"/>
    </xf>
    <xf numFmtId="0" fontId="20" fillId="2" borderId="0" xfId="2" applyFont="1" applyFill="1" applyBorder="1" applyAlignment="1">
      <alignment horizontal="left" vertical="top" wrapText="1" indent="1"/>
    </xf>
    <xf numFmtId="2" fontId="20" fillId="2" borderId="0" xfId="0" applyNumberFormat="1" applyFont="1" applyFill="1" applyAlignment="1">
      <alignment horizontal="left" vertical="top"/>
    </xf>
    <xf numFmtId="0" fontId="20" fillId="2" borderId="0" xfId="2" applyFont="1" applyFill="1" applyAlignment="1">
      <alignment horizontal="left" vertical="top" wrapText="1"/>
    </xf>
    <xf numFmtId="0" fontId="20" fillId="2" borderId="0" xfId="2" applyFont="1" applyFill="1" applyBorder="1" applyAlignment="1">
      <alignment horizontal="left" wrapText="1" indent="1"/>
    </xf>
    <xf numFmtId="0" fontId="20" fillId="2" borderId="0" xfId="0" applyFont="1" applyFill="1" applyAlignment="1">
      <alignment horizontal="left" indent="1"/>
    </xf>
    <xf numFmtId="164" fontId="20" fillId="2" borderId="0" xfId="1" applyNumberFormat="1" applyFont="1" applyFill="1" applyAlignment="1">
      <alignment horizontal="center" vertical="top"/>
    </xf>
    <xf numFmtId="164" fontId="20" fillId="2" borderId="1" xfId="1" applyNumberFormat="1" applyFont="1" applyFill="1" applyBorder="1" applyAlignment="1">
      <alignment horizontal="center" vertical="top"/>
    </xf>
    <xf numFmtId="0" fontId="29" fillId="2" borderId="0" xfId="0" applyFont="1" applyFill="1" applyAlignment="1" applyProtection="1">
      <alignment horizontal="center" vertical="top"/>
      <protection locked="0"/>
    </xf>
    <xf numFmtId="0" fontId="30" fillId="2" borderId="0" xfId="0" applyFont="1" applyFill="1" applyAlignment="1" applyProtection="1">
      <alignment horizontal="left" vertical="top" wrapText="1" indent="1"/>
    </xf>
    <xf numFmtId="0" fontId="30" fillId="2" borderId="0" xfId="0" applyNumberFormat="1" applyFont="1" applyFill="1" applyBorder="1" applyAlignment="1" applyProtection="1">
      <alignment horizontal="left" vertical="top" wrapText="1" indent="1"/>
    </xf>
  </cellXfs>
  <cellStyles count="21">
    <cellStyle name="Ausgabe 2" xfId="11"/>
    <cellStyle name="Berechnung 2" xfId="12"/>
    <cellStyle name="Eingabe 2" xfId="10"/>
    <cellStyle name="Ergebnis 2" xfId="18"/>
    <cellStyle name="Erklärender Text 2" xfId="17"/>
    <cellStyle name="Gut 2" xfId="7"/>
    <cellStyle name="Hyperlink" xfId="20" builtinId="8"/>
    <cellStyle name="Neutral 2" xfId="9"/>
    <cellStyle name="Notiz 2" xfId="16"/>
    <cellStyle name="Schlecht 2" xfId="8"/>
    <cellStyle name="Standard" xfId="0" builtinId="0"/>
    <cellStyle name="Standard 2" xfId="2"/>
    <cellStyle name="Überschrift 1 2" xfId="3"/>
    <cellStyle name="Überschrift 2 2" xfId="4"/>
    <cellStyle name="Überschrift 3 2" xfId="5"/>
    <cellStyle name="Überschrift 4 2" xfId="6"/>
    <cellStyle name="Überschrift 5" xfId="19"/>
    <cellStyle name="Verknüpfte Zelle 2" xfId="13"/>
    <cellStyle name="Währung" xfId="1" builtinId="4"/>
    <cellStyle name="Warnender Text 2" xfId="15"/>
    <cellStyle name="Zelle überprüfen 2" xfId="14"/>
  </cellStyles>
  <dxfs count="20">
    <dxf>
      <font>
        <b/>
        <i val="0"/>
        <color rgb="FF82BC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82BC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82BC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82BC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82BC00"/>
      </font>
      <fill>
        <patternFill>
          <bgColor theme="0"/>
        </patternFill>
      </fill>
    </dxf>
    <dxf>
      <font>
        <b/>
        <i val="0"/>
        <color rgb="FF82BC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2B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7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R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342899</xdr:colOff>
      <xdr:row>0</xdr:row>
      <xdr:rowOff>0</xdr:rowOff>
    </xdr:from>
    <xdr:to>
      <xdr:col>18</xdr:col>
      <xdr:colOff>7922</xdr:colOff>
      <xdr:row>1</xdr:row>
      <xdr:rowOff>178386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4" y="0"/>
          <a:ext cx="1150923" cy="3688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</xdr:row>
          <xdr:rowOff>0</xdr:rowOff>
        </xdr:from>
        <xdr:to>
          <xdr:col>12</xdr:col>
          <xdr:colOff>352425</xdr:colOff>
          <xdr:row>7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</xdr:row>
          <xdr:rowOff>0</xdr:rowOff>
        </xdr:from>
        <xdr:to>
          <xdr:col>14</xdr:col>
          <xdr:colOff>352425</xdr:colOff>
          <xdr:row>7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6</xdr:row>
          <xdr:rowOff>0</xdr:rowOff>
        </xdr:from>
        <xdr:to>
          <xdr:col>17</xdr:col>
          <xdr:colOff>9525</xdr:colOff>
          <xdr:row>7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V53"/>
  <sheetViews>
    <sheetView tabSelected="1" zoomScaleNormal="100" zoomScaleSheetLayoutView="100" workbookViewId="0">
      <selection activeCell="I10" sqref="I10:J10"/>
    </sheetView>
  </sheetViews>
  <sheetFormatPr baseColWidth="10" defaultRowHeight="14.25" x14ac:dyDescent="0.2"/>
  <cols>
    <col min="1" max="1" width="13" style="1" customWidth="1"/>
    <col min="2" max="2" width="9.42578125" style="1" customWidth="1"/>
    <col min="3" max="3" width="17.7109375" style="1" customWidth="1"/>
    <col min="4" max="4" width="7.42578125" style="1" customWidth="1"/>
    <col min="5" max="5" width="4.5703125" style="1" customWidth="1"/>
    <col min="6" max="6" width="7.42578125" style="1" customWidth="1"/>
    <col min="7" max="7" width="9.5703125" style="1" customWidth="1"/>
    <col min="8" max="8" width="4.85546875" style="1" customWidth="1"/>
    <col min="9" max="9" width="12.7109375" style="1" customWidth="1"/>
    <col min="10" max="10" width="12" style="1" customWidth="1"/>
    <col min="11" max="11" width="9.140625" style="1" customWidth="1"/>
    <col min="12" max="12" width="11.5703125" style="1" customWidth="1"/>
    <col min="13" max="13" width="7.28515625" style="2" customWidth="1"/>
    <col min="14" max="14" width="10.28515625" style="1" customWidth="1"/>
    <col min="15" max="15" width="7.5703125" style="1" customWidth="1"/>
    <col min="16" max="16" width="3.5703125" style="1" customWidth="1"/>
    <col min="17" max="17" width="12.7109375" style="1" customWidth="1"/>
    <col min="18" max="18" width="22.28515625" style="1" customWidth="1"/>
    <col min="19" max="16384" width="11.42578125" style="1"/>
  </cols>
  <sheetData>
    <row r="1" spans="1:20" ht="15" customHeight="1" x14ac:dyDescent="0.2">
      <c r="A1" s="101" t="s">
        <v>1</v>
      </c>
      <c r="B1" s="101"/>
      <c r="C1" s="101"/>
      <c r="D1" s="101"/>
      <c r="E1" s="101"/>
      <c r="F1" s="101"/>
      <c r="G1" s="101"/>
      <c r="H1" s="101"/>
    </row>
    <row r="2" spans="1:20" ht="15" customHeight="1" x14ac:dyDescent="0.2">
      <c r="A2" s="101"/>
      <c r="B2" s="101"/>
      <c r="C2" s="101"/>
      <c r="D2" s="101"/>
      <c r="E2" s="101"/>
      <c r="F2" s="101"/>
      <c r="G2" s="101"/>
      <c r="H2" s="101"/>
    </row>
    <row r="3" spans="1:20" ht="15" customHeight="1" x14ac:dyDescent="0.2">
      <c r="A3" s="101"/>
      <c r="B3" s="101"/>
      <c r="C3" s="101"/>
      <c r="D3" s="101"/>
      <c r="E3" s="101"/>
      <c r="F3" s="101"/>
      <c r="G3" s="101"/>
      <c r="H3" s="101"/>
    </row>
    <row r="4" spans="1:20" ht="17.25" customHeight="1" x14ac:dyDescent="0.2">
      <c r="A4" s="102"/>
      <c r="B4" s="102"/>
      <c r="C4" s="102"/>
      <c r="D4" s="102"/>
      <c r="E4" s="102"/>
      <c r="F4" s="102"/>
      <c r="G4" s="102"/>
      <c r="H4" s="102"/>
      <c r="I4" s="26"/>
      <c r="J4" s="26"/>
      <c r="K4" s="26"/>
      <c r="L4" s="26"/>
      <c r="M4" s="4"/>
    </row>
    <row r="5" spans="1:20" ht="9" customHeight="1" x14ac:dyDescent="0.2">
      <c r="A5" s="94"/>
      <c r="B5" s="94"/>
      <c r="C5" s="94"/>
      <c r="D5" s="94"/>
      <c r="E5" s="94"/>
      <c r="F5" s="94"/>
      <c r="G5" s="94"/>
      <c r="H5" s="94"/>
      <c r="I5" s="6"/>
      <c r="J5" s="6"/>
      <c r="K5" s="6"/>
      <c r="L5" s="6"/>
      <c r="M5" s="95"/>
      <c r="N5" s="6"/>
      <c r="O5" s="6"/>
      <c r="P5" s="6"/>
      <c r="Q5" s="6"/>
      <c r="R5" s="6"/>
    </row>
    <row r="6" spans="1:20" ht="15" customHeight="1" x14ac:dyDescent="0.2">
      <c r="A6" s="5" t="s">
        <v>5</v>
      </c>
      <c r="B6" s="5"/>
      <c r="C6" s="99"/>
      <c r="D6" s="99"/>
      <c r="E6" s="99"/>
      <c r="F6" s="97" t="s">
        <v>10</v>
      </c>
      <c r="G6" s="97"/>
      <c r="H6" s="91"/>
      <c r="I6" s="54"/>
      <c r="J6" s="8"/>
      <c r="K6" s="8"/>
      <c r="L6" s="9"/>
      <c r="M6" s="72" t="s">
        <v>51</v>
      </c>
      <c r="N6" s="26"/>
      <c r="O6" s="26"/>
      <c r="P6" s="26"/>
      <c r="Q6" s="26"/>
      <c r="R6" s="93" t="b">
        <v>0</v>
      </c>
    </row>
    <row r="7" spans="1:20" ht="15" customHeight="1" x14ac:dyDescent="0.2">
      <c r="A7" s="5" t="s">
        <v>6</v>
      </c>
      <c r="B7" s="5"/>
      <c r="C7" s="99"/>
      <c r="D7" s="99"/>
      <c r="E7" s="99"/>
      <c r="F7" s="40" t="s">
        <v>11</v>
      </c>
      <c r="G7" s="40"/>
      <c r="H7" s="92"/>
      <c r="I7" s="7"/>
      <c r="J7" s="8"/>
      <c r="K7" s="8"/>
      <c r="L7" s="9" t="b">
        <v>0</v>
      </c>
      <c r="M7" s="10" t="s">
        <v>2</v>
      </c>
      <c r="N7" s="11"/>
      <c r="O7" s="10" t="s">
        <v>3</v>
      </c>
      <c r="P7" s="12"/>
      <c r="Q7" s="13"/>
      <c r="R7" s="14" t="s">
        <v>4</v>
      </c>
      <c r="S7" s="15"/>
    </row>
    <row r="8" spans="1:20" ht="15" customHeight="1" x14ac:dyDescent="0.2">
      <c r="A8" s="5" t="s">
        <v>7</v>
      </c>
      <c r="B8" s="5"/>
      <c r="C8" s="99"/>
      <c r="D8" s="99"/>
      <c r="E8" s="99"/>
      <c r="F8" s="40" t="s">
        <v>22</v>
      </c>
      <c r="G8" s="40"/>
      <c r="H8" s="40"/>
      <c r="I8" s="54"/>
      <c r="J8" s="8"/>
      <c r="K8" s="8"/>
      <c r="L8" s="9"/>
      <c r="M8" s="16" t="str">
        <f>IF(L7=TRUE, "Société","")</f>
        <v/>
      </c>
      <c r="N8" s="96"/>
      <c r="O8" s="96"/>
      <c r="P8" s="96"/>
      <c r="Q8" s="17" t="str">
        <f>IF(R6=TRUE, "Order Nr.", "")</f>
        <v/>
      </c>
      <c r="R8" s="18"/>
      <c r="S8" s="19"/>
    </row>
    <row r="9" spans="1:20" ht="15" customHeight="1" x14ac:dyDescent="0.2">
      <c r="A9" s="5" t="s">
        <v>19</v>
      </c>
      <c r="B9" s="5"/>
      <c r="C9" s="99"/>
      <c r="D9" s="99"/>
      <c r="E9" s="99"/>
      <c r="F9" s="103" t="s">
        <v>9</v>
      </c>
      <c r="G9" s="103"/>
      <c r="H9" s="103"/>
      <c r="I9" s="54"/>
      <c r="J9" s="8"/>
      <c r="K9" s="8"/>
      <c r="L9" s="9"/>
      <c r="M9" s="16" t="str">
        <f>IF(L7=TRUE, "Département","")</f>
        <v/>
      </c>
      <c r="N9" s="96"/>
      <c r="O9" s="96"/>
      <c r="P9" s="96"/>
      <c r="Q9" s="17" t="str">
        <f>IF(R6=TRUE, "A-PID", "")</f>
        <v/>
      </c>
      <c r="R9" s="18"/>
      <c r="S9" s="19"/>
    </row>
    <row r="10" spans="1:20" ht="15" customHeight="1" x14ac:dyDescent="0.2">
      <c r="A10" s="20" t="s">
        <v>8</v>
      </c>
      <c r="B10" s="5"/>
      <c r="C10" s="106"/>
      <c r="D10" s="99"/>
      <c r="E10" s="99"/>
      <c r="F10" s="97" t="s">
        <v>20</v>
      </c>
      <c r="G10" s="97"/>
      <c r="H10" s="91"/>
      <c r="I10" s="99" t="s">
        <v>13</v>
      </c>
      <c r="J10" s="99"/>
      <c r="K10" s="90" t="str">
        <f>IF(I10="Autre Salle:", "Indiquez Nr.","")</f>
        <v/>
      </c>
      <c r="L10" s="21"/>
      <c r="M10" s="16" t="str">
        <f>IF(L7=TRUE, "Section de frais","")</f>
        <v/>
      </c>
      <c r="N10" s="96"/>
      <c r="O10" s="96"/>
      <c r="P10" s="96"/>
      <c r="Q10" s="17" t="str">
        <f>IF(R6=TRUE, "Section de frais", "")</f>
        <v/>
      </c>
      <c r="R10" s="18"/>
    </row>
    <row r="11" spans="1:20" ht="9" customHeight="1" x14ac:dyDescent="0.2">
      <c r="A11" s="22"/>
      <c r="B11" s="22"/>
      <c r="C11" s="22"/>
      <c r="D11" s="22"/>
      <c r="E11" s="23"/>
      <c r="F11" s="23"/>
      <c r="G11" s="22"/>
      <c r="H11" s="22"/>
      <c r="I11" s="22"/>
      <c r="J11" s="22"/>
      <c r="K11" s="22"/>
      <c r="L11" s="24"/>
      <c r="M11" s="22"/>
      <c r="N11" s="3"/>
      <c r="O11" s="3"/>
      <c r="P11" s="3"/>
      <c r="Q11" s="3"/>
      <c r="R11" s="3"/>
    </row>
    <row r="12" spans="1:20" ht="9" customHeight="1" x14ac:dyDescent="0.2">
      <c r="A12" s="23"/>
      <c r="B12" s="23"/>
      <c r="C12" s="23"/>
      <c r="D12" s="23"/>
      <c r="E12" s="25"/>
      <c r="F12" s="25"/>
      <c r="G12" s="23"/>
      <c r="H12" s="23"/>
      <c r="I12" s="23"/>
      <c r="J12" s="23"/>
      <c r="K12" s="23"/>
      <c r="L12" s="23"/>
      <c r="M12" s="23"/>
      <c r="N12" s="26"/>
      <c r="O12" s="26"/>
      <c r="P12" s="26"/>
      <c r="Q12" s="26"/>
      <c r="R12" s="26"/>
    </row>
    <row r="13" spans="1:20" ht="15" customHeight="1" x14ac:dyDescent="0.2">
      <c r="A13" s="27" t="s">
        <v>37</v>
      </c>
      <c r="B13" s="20"/>
      <c r="C13" s="20"/>
      <c r="D13" s="28" t="s">
        <v>39</v>
      </c>
      <c r="E13" s="98" t="s">
        <v>63</v>
      </c>
      <c r="F13" s="98"/>
      <c r="G13" s="29" t="s">
        <v>0</v>
      </c>
      <c r="H13" s="29"/>
      <c r="I13" s="30" t="s">
        <v>66</v>
      </c>
      <c r="J13" s="31"/>
      <c r="K13" s="31"/>
      <c r="M13" s="28" t="s">
        <v>39</v>
      </c>
      <c r="N13" s="32" t="s">
        <v>63</v>
      </c>
      <c r="O13" s="29" t="s">
        <v>0</v>
      </c>
      <c r="P13" s="33"/>
      <c r="Q13" s="34" t="s">
        <v>50</v>
      </c>
    </row>
    <row r="14" spans="1:20" ht="15" customHeight="1" x14ac:dyDescent="0.2">
      <c r="A14" s="43" t="s">
        <v>23</v>
      </c>
      <c r="B14" s="38"/>
      <c r="C14" s="38"/>
      <c r="D14" s="57"/>
      <c r="E14" s="39"/>
      <c r="F14" s="52">
        <v>2.5</v>
      </c>
      <c r="G14" s="53" t="str">
        <f t="shared" ref="G14:G25" si="0">IF(SUM(D14*F14)=0,"",SUM(D14*F14))</f>
        <v/>
      </c>
      <c r="H14" s="53"/>
      <c r="I14" s="103" t="s">
        <v>80</v>
      </c>
      <c r="J14" s="103"/>
      <c r="K14" s="103"/>
      <c r="L14" s="103"/>
      <c r="M14" s="51"/>
      <c r="N14" s="35">
        <v>3.5</v>
      </c>
      <c r="O14" s="53" t="str">
        <f>IF(SUM(M14*N14)=0,"",SUM(M14*N14))</f>
        <v/>
      </c>
      <c r="P14" s="52"/>
      <c r="Q14" s="118"/>
      <c r="R14" s="118"/>
      <c r="S14" s="49"/>
      <c r="T14" s="36"/>
    </row>
    <row r="15" spans="1:20" ht="15" customHeight="1" x14ac:dyDescent="0.2">
      <c r="A15" s="43" t="s">
        <v>24</v>
      </c>
      <c r="B15" s="38"/>
      <c r="C15" s="55"/>
      <c r="D15" s="57"/>
      <c r="E15" s="39"/>
      <c r="F15" s="52">
        <v>2.5</v>
      </c>
      <c r="G15" s="53" t="str">
        <f t="shared" si="0"/>
        <v/>
      </c>
      <c r="H15" s="53"/>
      <c r="I15" s="107" t="s">
        <v>62</v>
      </c>
      <c r="J15" s="107"/>
      <c r="K15" s="107"/>
      <c r="L15" s="107"/>
      <c r="M15" s="51"/>
      <c r="N15" s="35">
        <v>3.5</v>
      </c>
      <c r="O15" s="53" t="str">
        <f t="shared" ref="O15:O20" si="1">IF(SUM(M15*N15)=0,"",SUM(M15*N15))</f>
        <v/>
      </c>
      <c r="P15" s="52"/>
      <c r="Q15" s="118"/>
      <c r="R15" s="118"/>
      <c r="S15" s="49"/>
      <c r="T15" s="36"/>
    </row>
    <row r="16" spans="1:20" ht="15" customHeight="1" x14ac:dyDescent="0.2">
      <c r="A16" s="43" t="s">
        <v>40</v>
      </c>
      <c r="B16" s="38"/>
      <c r="C16" s="38"/>
      <c r="D16" s="57"/>
      <c r="E16" s="39"/>
      <c r="F16" s="52">
        <v>5</v>
      </c>
      <c r="G16" s="53" t="str">
        <f t="shared" si="0"/>
        <v/>
      </c>
      <c r="H16" s="53"/>
      <c r="I16" s="107" t="s">
        <v>60</v>
      </c>
      <c r="J16" s="107"/>
      <c r="K16" s="107"/>
      <c r="L16" s="107"/>
      <c r="M16" s="51"/>
      <c r="N16" s="35">
        <v>3.5</v>
      </c>
      <c r="O16" s="53" t="str">
        <f t="shared" si="1"/>
        <v/>
      </c>
      <c r="P16" s="52"/>
      <c r="Q16" s="118"/>
      <c r="R16" s="118"/>
      <c r="S16" s="49"/>
      <c r="T16" s="36"/>
    </row>
    <row r="17" spans="1:22" ht="15" customHeight="1" x14ac:dyDescent="0.2">
      <c r="A17" s="43" t="s">
        <v>41</v>
      </c>
      <c r="B17" s="38"/>
      <c r="C17" s="38"/>
      <c r="D17" s="57"/>
      <c r="E17" s="39"/>
      <c r="F17" s="52">
        <v>5</v>
      </c>
      <c r="G17" s="53" t="str">
        <f t="shared" si="0"/>
        <v/>
      </c>
      <c r="H17" s="53"/>
      <c r="I17" s="107" t="s">
        <v>95</v>
      </c>
      <c r="J17" s="107"/>
      <c r="K17" s="107"/>
      <c r="L17" s="107"/>
      <c r="M17" s="51"/>
      <c r="N17" s="35">
        <v>3.5</v>
      </c>
      <c r="O17" s="53" t="str">
        <f t="shared" si="1"/>
        <v/>
      </c>
      <c r="P17" s="52"/>
      <c r="Q17" s="118"/>
      <c r="R17" s="118"/>
      <c r="S17" s="49"/>
      <c r="T17" s="36"/>
    </row>
    <row r="18" spans="1:22" ht="15" customHeight="1" x14ac:dyDescent="0.2">
      <c r="A18" s="43" t="s">
        <v>42</v>
      </c>
      <c r="B18" s="38"/>
      <c r="C18" s="38"/>
      <c r="D18" s="57"/>
      <c r="E18" s="39"/>
      <c r="F18" s="52">
        <v>6</v>
      </c>
      <c r="G18" s="53" t="str">
        <f t="shared" si="0"/>
        <v/>
      </c>
      <c r="H18" s="53"/>
      <c r="I18" s="105" t="s">
        <v>52</v>
      </c>
      <c r="J18" s="105"/>
      <c r="K18" s="105"/>
      <c r="L18" s="105"/>
      <c r="M18" s="51"/>
      <c r="N18" s="35">
        <v>3.5</v>
      </c>
      <c r="O18" s="53" t="str">
        <f t="shared" si="1"/>
        <v/>
      </c>
      <c r="P18" s="52"/>
      <c r="Q18" s="118"/>
      <c r="R18" s="118"/>
      <c r="S18" s="49"/>
      <c r="T18" s="36"/>
    </row>
    <row r="19" spans="1:22" ht="15" customHeight="1" x14ac:dyDescent="0.2">
      <c r="A19" s="43" t="s">
        <v>43</v>
      </c>
      <c r="B19" s="38"/>
      <c r="C19" s="38"/>
      <c r="D19" s="57"/>
      <c r="E19" s="39"/>
      <c r="F19" s="52">
        <v>6</v>
      </c>
      <c r="G19" s="53" t="str">
        <f t="shared" si="0"/>
        <v/>
      </c>
      <c r="H19" s="53"/>
      <c r="I19" s="119" t="s">
        <v>53</v>
      </c>
      <c r="J19" s="119"/>
      <c r="K19" s="119"/>
      <c r="L19" s="119"/>
      <c r="M19" s="51"/>
      <c r="N19" s="35">
        <v>3.5</v>
      </c>
      <c r="O19" s="53" t="str">
        <f t="shared" si="1"/>
        <v/>
      </c>
      <c r="P19" s="52"/>
      <c r="Q19" s="118"/>
      <c r="R19" s="118"/>
      <c r="S19" s="49"/>
      <c r="T19" s="36"/>
    </row>
    <row r="20" spans="1:22" ht="15" customHeight="1" x14ac:dyDescent="0.2">
      <c r="A20" s="43" t="s">
        <v>44</v>
      </c>
      <c r="B20" s="38"/>
      <c r="C20" s="38"/>
      <c r="D20" s="57"/>
      <c r="E20" s="39"/>
      <c r="F20" s="52">
        <v>2.2999999999999998</v>
      </c>
      <c r="G20" s="53" t="str">
        <f t="shared" si="0"/>
        <v/>
      </c>
      <c r="H20" s="53"/>
      <c r="I20" s="120" t="s">
        <v>54</v>
      </c>
      <c r="J20" s="120"/>
      <c r="K20" s="120"/>
      <c r="L20" s="120"/>
      <c r="M20" s="51"/>
      <c r="N20" s="35">
        <v>3.5</v>
      </c>
      <c r="O20" s="53" t="str">
        <f t="shared" si="1"/>
        <v/>
      </c>
      <c r="P20" s="52"/>
      <c r="Q20" s="118"/>
      <c r="R20" s="118"/>
      <c r="S20" s="59"/>
    </row>
    <row r="21" spans="1:22" ht="15" customHeight="1" x14ac:dyDescent="0.2">
      <c r="A21" s="43" t="s">
        <v>45</v>
      </c>
      <c r="B21" s="38"/>
      <c r="C21" s="38"/>
      <c r="D21" s="57"/>
      <c r="E21" s="39"/>
      <c r="F21" s="52">
        <v>2.2999999999999998</v>
      </c>
      <c r="G21" s="53" t="str">
        <f t="shared" si="0"/>
        <v/>
      </c>
      <c r="H21" s="53"/>
      <c r="I21" s="89"/>
      <c r="J21" s="50"/>
      <c r="K21" s="50"/>
      <c r="L21" s="88"/>
      <c r="M21" s="60"/>
      <c r="N21" s="59"/>
      <c r="O21" s="35"/>
      <c r="P21" s="35"/>
      <c r="Q21" s="59"/>
      <c r="R21" s="59"/>
      <c r="S21" s="59"/>
    </row>
    <row r="22" spans="1:22" ht="15" customHeight="1" x14ac:dyDescent="0.2">
      <c r="A22" s="43" t="s">
        <v>46</v>
      </c>
      <c r="B22" s="38"/>
      <c r="C22" s="38"/>
      <c r="D22" s="57"/>
      <c r="E22" s="39"/>
      <c r="F22" s="52">
        <v>2.2999999999999998</v>
      </c>
      <c r="G22" s="53" t="str">
        <f t="shared" si="0"/>
        <v/>
      </c>
      <c r="H22" s="53"/>
      <c r="I22" s="61" t="s">
        <v>65</v>
      </c>
      <c r="J22" s="38"/>
      <c r="K22" s="38"/>
      <c r="L22" s="59"/>
      <c r="M22" s="62" t="s">
        <v>39</v>
      </c>
      <c r="N22" s="63" t="s">
        <v>63</v>
      </c>
      <c r="O22" s="64" t="s">
        <v>0</v>
      </c>
      <c r="P22" s="65"/>
      <c r="Q22" s="66" t="s">
        <v>81</v>
      </c>
      <c r="R22" s="67">
        <f>$G$46+$O$37</f>
        <v>0</v>
      </c>
      <c r="S22" s="59"/>
    </row>
    <row r="23" spans="1:22" ht="15" customHeight="1" x14ac:dyDescent="0.2">
      <c r="A23" s="43" t="s">
        <v>47</v>
      </c>
      <c r="B23" s="38"/>
      <c r="C23" s="38"/>
      <c r="D23" s="57"/>
      <c r="E23" s="39"/>
      <c r="F23" s="52">
        <v>2.2999999999999998</v>
      </c>
      <c r="G23" s="53" t="str">
        <f t="shared" si="0"/>
        <v/>
      </c>
      <c r="H23" s="53"/>
      <c r="I23" s="100" t="s">
        <v>93</v>
      </c>
      <c r="J23" s="100"/>
      <c r="K23" s="100"/>
      <c r="L23" s="100"/>
      <c r="M23" s="109"/>
      <c r="N23" s="110">
        <v>6</v>
      </c>
      <c r="O23" s="53" t="str">
        <f t="shared" ref="O23:O29" si="2">IF(SUM(M23*N23)=0,"",SUM(M23*N23))</f>
        <v/>
      </c>
      <c r="P23" s="52"/>
      <c r="Q23" s="68" t="s">
        <v>74</v>
      </c>
      <c r="R23" s="69"/>
      <c r="S23" s="69"/>
      <c r="T23" s="26"/>
      <c r="U23" s="26"/>
      <c r="V23" s="26"/>
    </row>
    <row r="24" spans="1:22" ht="15" customHeight="1" x14ac:dyDescent="0.2">
      <c r="A24" s="43" t="s">
        <v>48</v>
      </c>
      <c r="B24" s="38"/>
      <c r="C24" s="38"/>
      <c r="D24" s="57"/>
      <c r="E24" s="39"/>
      <c r="F24" s="52">
        <v>2.2999999999999998</v>
      </c>
      <c r="G24" s="53" t="str">
        <f t="shared" si="0"/>
        <v/>
      </c>
      <c r="H24" s="53"/>
      <c r="I24" s="105" t="s">
        <v>59</v>
      </c>
      <c r="J24" s="105"/>
      <c r="K24" s="105"/>
      <c r="L24" s="105"/>
      <c r="M24" s="109"/>
      <c r="N24" s="110"/>
      <c r="O24" s="53" t="str">
        <f t="shared" si="2"/>
        <v/>
      </c>
      <c r="P24" s="52"/>
      <c r="Q24" s="38" t="s">
        <v>75</v>
      </c>
      <c r="R24" s="69"/>
      <c r="S24" s="69"/>
      <c r="T24" s="26"/>
      <c r="U24" s="26"/>
      <c r="V24" s="26"/>
    </row>
    <row r="25" spans="1:22" ht="15" customHeight="1" x14ac:dyDescent="0.2">
      <c r="A25" s="43" t="s">
        <v>49</v>
      </c>
      <c r="B25" s="38"/>
      <c r="C25" s="38"/>
      <c r="D25" s="57"/>
      <c r="E25" s="39"/>
      <c r="F25" s="52">
        <v>2.2999999999999998</v>
      </c>
      <c r="G25" s="53" t="str">
        <f t="shared" si="0"/>
        <v/>
      </c>
      <c r="H25" s="53"/>
      <c r="I25" s="105" t="s">
        <v>55</v>
      </c>
      <c r="J25" s="105"/>
      <c r="K25" s="105"/>
      <c r="L25" s="105"/>
      <c r="M25" s="51"/>
      <c r="N25" s="35">
        <v>6</v>
      </c>
      <c r="O25" s="53" t="str">
        <f t="shared" si="2"/>
        <v/>
      </c>
      <c r="P25" s="52"/>
      <c r="Q25" s="59"/>
      <c r="R25" s="69"/>
      <c r="S25" s="69"/>
      <c r="T25" s="26"/>
      <c r="U25" s="26"/>
      <c r="V25" s="26"/>
    </row>
    <row r="26" spans="1:22" ht="15" customHeight="1" x14ac:dyDescent="0.2">
      <c r="A26" s="70"/>
      <c r="B26" s="70"/>
      <c r="C26" s="70"/>
      <c r="D26" s="70"/>
      <c r="E26" s="70"/>
      <c r="F26" s="70"/>
      <c r="G26" s="71"/>
      <c r="H26" s="70"/>
      <c r="I26" s="105" t="s">
        <v>94</v>
      </c>
      <c r="J26" s="105"/>
      <c r="K26" s="105"/>
      <c r="L26" s="105"/>
      <c r="M26" s="51"/>
      <c r="N26" s="35">
        <v>6</v>
      </c>
      <c r="O26" s="53" t="str">
        <f t="shared" si="2"/>
        <v/>
      </c>
      <c r="P26" s="52"/>
      <c r="Q26" s="68" t="s">
        <v>73</v>
      </c>
      <c r="R26" s="59"/>
      <c r="S26" s="59"/>
    </row>
    <row r="27" spans="1:22" s="26" customFormat="1" ht="15" customHeight="1" x14ac:dyDescent="0.2">
      <c r="A27" s="72" t="s">
        <v>38</v>
      </c>
      <c r="B27" s="70"/>
      <c r="C27" s="70"/>
      <c r="D27" s="62" t="s">
        <v>39</v>
      </c>
      <c r="E27" s="108" t="s">
        <v>63</v>
      </c>
      <c r="F27" s="108"/>
      <c r="G27" s="64" t="s">
        <v>0</v>
      </c>
      <c r="H27" s="64"/>
      <c r="I27" s="105" t="s">
        <v>56</v>
      </c>
      <c r="J27" s="105"/>
      <c r="K27" s="105"/>
      <c r="L27" s="105"/>
      <c r="M27" s="51"/>
      <c r="N27" s="35">
        <v>6</v>
      </c>
      <c r="O27" s="53" t="str">
        <f t="shared" si="2"/>
        <v/>
      </c>
      <c r="P27" s="52"/>
      <c r="Q27" s="55" t="s">
        <v>77</v>
      </c>
      <c r="R27" s="69"/>
      <c r="S27" s="69"/>
    </row>
    <row r="28" spans="1:22" ht="15" customHeight="1" x14ac:dyDescent="0.2">
      <c r="A28" s="104" t="s">
        <v>92</v>
      </c>
      <c r="B28" s="114"/>
      <c r="C28" s="114"/>
      <c r="D28" s="109"/>
      <c r="E28" s="39"/>
      <c r="F28" s="112">
        <v>11</v>
      </c>
      <c r="G28" s="58" t="str">
        <f t="shared" ref="G28:G45" si="3">IF(SUM(D28*F28)=0,"",SUM(D28*F28))</f>
        <v/>
      </c>
      <c r="H28" s="53"/>
      <c r="I28" s="105" t="s">
        <v>57</v>
      </c>
      <c r="J28" s="105"/>
      <c r="K28" s="105"/>
      <c r="L28" s="105"/>
      <c r="M28" s="51"/>
      <c r="N28" s="35">
        <v>6</v>
      </c>
      <c r="O28" s="53" t="str">
        <f t="shared" si="2"/>
        <v/>
      </c>
      <c r="P28" s="52"/>
      <c r="Q28" s="55" t="s">
        <v>78</v>
      </c>
      <c r="R28" s="59"/>
      <c r="S28" s="59"/>
    </row>
    <row r="29" spans="1:22" ht="15" customHeight="1" x14ac:dyDescent="0.2">
      <c r="A29" s="114" t="s">
        <v>84</v>
      </c>
      <c r="B29" s="114"/>
      <c r="C29" s="114"/>
      <c r="D29" s="109"/>
      <c r="E29" s="39"/>
      <c r="F29" s="112"/>
      <c r="G29" s="58"/>
      <c r="H29" s="53"/>
      <c r="I29" s="105" t="s">
        <v>58</v>
      </c>
      <c r="J29" s="105"/>
      <c r="K29" s="105"/>
      <c r="L29" s="105"/>
      <c r="M29" s="51"/>
      <c r="N29" s="35">
        <v>6</v>
      </c>
      <c r="O29" s="53" t="str">
        <f t="shared" si="2"/>
        <v/>
      </c>
      <c r="P29" s="52"/>
      <c r="Q29" s="55" t="s">
        <v>79</v>
      </c>
      <c r="R29" s="59"/>
      <c r="S29" s="59"/>
    </row>
    <row r="30" spans="1:22" ht="15" customHeight="1" x14ac:dyDescent="0.2">
      <c r="A30" s="111" t="s">
        <v>91</v>
      </c>
      <c r="B30" s="111"/>
      <c r="C30" s="111"/>
      <c r="D30" s="109"/>
      <c r="E30" s="39"/>
      <c r="F30" s="112"/>
      <c r="G30" s="58"/>
      <c r="H30" s="53"/>
      <c r="I30" s="73"/>
      <c r="J30" s="73"/>
      <c r="K30" s="73"/>
      <c r="L30" s="73"/>
      <c r="M30" s="51"/>
      <c r="N30" s="35"/>
      <c r="O30" s="35"/>
      <c r="P30" s="52"/>
      <c r="Q30" s="55"/>
      <c r="R30" s="59"/>
      <c r="S30" s="59"/>
    </row>
    <row r="31" spans="1:22" ht="15" customHeight="1" x14ac:dyDescent="0.2">
      <c r="A31" s="104" t="s">
        <v>83</v>
      </c>
      <c r="B31" s="104"/>
      <c r="C31" s="104"/>
      <c r="D31" s="109"/>
      <c r="E31" s="52"/>
      <c r="F31" s="112">
        <v>15</v>
      </c>
      <c r="G31" s="58" t="str">
        <f t="shared" si="3"/>
        <v/>
      </c>
      <c r="H31" s="53"/>
      <c r="I31" s="61" t="s">
        <v>82</v>
      </c>
      <c r="J31" s="38"/>
      <c r="K31" s="38"/>
      <c r="L31" s="59"/>
      <c r="M31" s="62" t="s">
        <v>39</v>
      </c>
      <c r="N31" s="63" t="s">
        <v>63</v>
      </c>
      <c r="O31" s="64" t="s">
        <v>0</v>
      </c>
      <c r="P31" s="59"/>
      <c r="Q31" s="113" t="s">
        <v>87</v>
      </c>
      <c r="R31" s="113"/>
      <c r="S31" s="59"/>
    </row>
    <row r="32" spans="1:22" ht="15" customHeight="1" x14ac:dyDescent="0.2">
      <c r="A32" s="115" t="s">
        <v>85</v>
      </c>
      <c r="B32" s="115"/>
      <c r="C32" s="115"/>
      <c r="D32" s="109"/>
      <c r="E32" s="52"/>
      <c r="F32" s="112"/>
      <c r="G32" s="58"/>
      <c r="H32" s="53"/>
      <c r="I32" s="100" t="s">
        <v>90</v>
      </c>
      <c r="J32" s="100"/>
      <c r="K32" s="100"/>
      <c r="L32" s="100"/>
      <c r="M32" s="109"/>
      <c r="N32" s="110">
        <v>13</v>
      </c>
      <c r="O32" s="116" t="str">
        <f t="shared" ref="O32:O35" si="4">IF(SUM(M32*N32)=0,"",SUM(M32*N32))</f>
        <v/>
      </c>
      <c r="P32" s="52"/>
      <c r="Q32" s="55" t="s">
        <v>88</v>
      </c>
      <c r="R32" s="59"/>
      <c r="S32" s="59"/>
    </row>
    <row r="33" spans="1:19" ht="15" customHeight="1" x14ac:dyDescent="0.2">
      <c r="A33" s="111" t="s">
        <v>86</v>
      </c>
      <c r="B33" s="111"/>
      <c r="C33" s="111"/>
      <c r="D33" s="109"/>
      <c r="E33" s="52"/>
      <c r="F33" s="112"/>
      <c r="G33" s="58"/>
      <c r="H33" s="53"/>
      <c r="I33" s="105" t="s">
        <v>89</v>
      </c>
      <c r="J33" s="105"/>
      <c r="K33" s="105"/>
      <c r="L33" s="105"/>
      <c r="M33" s="109"/>
      <c r="N33" s="110"/>
      <c r="O33" s="116"/>
      <c r="P33" s="52"/>
      <c r="Q33" s="55"/>
      <c r="R33" s="59"/>
      <c r="S33" s="59"/>
    </row>
    <row r="34" spans="1:19" ht="15" customHeight="1" x14ac:dyDescent="0.2">
      <c r="A34" s="43" t="s">
        <v>25</v>
      </c>
      <c r="B34" s="50"/>
      <c r="C34" s="50"/>
      <c r="D34" s="51"/>
      <c r="E34" s="39"/>
      <c r="F34" s="44">
        <v>1.2</v>
      </c>
      <c r="G34" s="58" t="str">
        <f t="shared" si="3"/>
        <v/>
      </c>
      <c r="H34" s="53"/>
      <c r="I34" s="100" t="s">
        <v>61</v>
      </c>
      <c r="J34" s="100"/>
      <c r="K34" s="100"/>
      <c r="L34" s="100"/>
      <c r="M34" s="51"/>
      <c r="N34" s="35">
        <v>13</v>
      </c>
      <c r="O34" s="53" t="str">
        <f t="shared" si="4"/>
        <v/>
      </c>
      <c r="P34" s="52"/>
      <c r="Q34" s="55"/>
      <c r="R34" s="59"/>
      <c r="S34" s="59"/>
    </row>
    <row r="35" spans="1:19" ht="15" customHeight="1" x14ac:dyDescent="0.2">
      <c r="A35" s="43" t="s">
        <v>26</v>
      </c>
      <c r="B35" s="50"/>
      <c r="C35" s="50"/>
      <c r="D35" s="51"/>
      <c r="E35" s="39"/>
      <c r="F35" s="44">
        <v>3</v>
      </c>
      <c r="G35" s="58" t="str">
        <f t="shared" si="3"/>
        <v/>
      </c>
      <c r="H35" s="53"/>
      <c r="I35" s="100" t="s">
        <v>64</v>
      </c>
      <c r="J35" s="100"/>
      <c r="K35" s="100"/>
      <c r="L35" s="100"/>
      <c r="M35" s="109"/>
      <c r="N35" s="110">
        <v>13</v>
      </c>
      <c r="O35" s="116" t="str">
        <f t="shared" si="4"/>
        <v/>
      </c>
      <c r="P35" s="52"/>
      <c r="Q35" s="59"/>
      <c r="R35" s="59"/>
      <c r="S35" s="59"/>
    </row>
    <row r="36" spans="1:19" ht="15" customHeight="1" x14ac:dyDescent="0.2">
      <c r="A36" s="43" t="s">
        <v>27</v>
      </c>
      <c r="B36" s="50"/>
      <c r="C36" s="50"/>
      <c r="D36" s="51"/>
      <c r="E36" s="39"/>
      <c r="F36" s="44">
        <v>2</v>
      </c>
      <c r="G36" s="58" t="str">
        <f t="shared" si="3"/>
        <v/>
      </c>
      <c r="H36" s="53"/>
      <c r="I36" s="50" t="s">
        <v>72</v>
      </c>
      <c r="J36" s="40"/>
      <c r="K36" s="40"/>
      <c r="L36" s="40"/>
      <c r="M36" s="109"/>
      <c r="N36" s="110"/>
      <c r="O36" s="117"/>
      <c r="P36" s="52"/>
      <c r="Q36" s="59"/>
      <c r="R36" s="59"/>
      <c r="S36" s="59"/>
    </row>
    <row r="37" spans="1:19" ht="15" customHeight="1" thickBot="1" x14ac:dyDescent="0.25">
      <c r="A37" s="43" t="s">
        <v>28</v>
      </c>
      <c r="B37" s="50"/>
      <c r="C37" s="50"/>
      <c r="D37" s="51"/>
      <c r="E37" s="39"/>
      <c r="F37" s="44">
        <v>1.6</v>
      </c>
      <c r="G37" s="58" t="str">
        <f t="shared" si="3"/>
        <v/>
      </c>
      <c r="H37" s="53"/>
      <c r="I37" s="59"/>
      <c r="J37" s="59"/>
      <c r="K37" s="59"/>
      <c r="L37" s="59"/>
      <c r="M37" s="74"/>
      <c r="N37" s="59"/>
      <c r="O37" s="75">
        <f>SUM(O14:O36)</f>
        <v>0</v>
      </c>
      <c r="P37" s="52"/>
      <c r="Q37" s="59"/>
      <c r="R37" s="59"/>
      <c r="S37" s="59"/>
    </row>
    <row r="38" spans="1:19" ht="15" customHeight="1" thickTop="1" x14ac:dyDescent="0.2">
      <c r="A38" s="43" t="s">
        <v>29</v>
      </c>
      <c r="B38" s="50"/>
      <c r="C38" s="50"/>
      <c r="D38" s="51"/>
      <c r="E38" s="39"/>
      <c r="F38" s="44">
        <v>1.3</v>
      </c>
      <c r="G38" s="58" t="str">
        <f t="shared" si="3"/>
        <v/>
      </c>
      <c r="H38" s="53"/>
      <c r="I38" s="59"/>
      <c r="J38" s="59"/>
      <c r="K38" s="59"/>
      <c r="L38" s="59"/>
      <c r="M38" s="59"/>
      <c r="N38" s="59"/>
      <c r="O38" s="59"/>
      <c r="P38" s="52"/>
      <c r="Q38" s="59"/>
      <c r="R38" s="59"/>
      <c r="S38" s="59"/>
    </row>
    <row r="39" spans="1:19" ht="15" customHeight="1" x14ac:dyDescent="0.2">
      <c r="A39" s="43" t="s">
        <v>30</v>
      </c>
      <c r="B39" s="50"/>
      <c r="C39" s="50"/>
      <c r="D39" s="51"/>
      <c r="E39" s="39"/>
      <c r="F39" s="44">
        <v>2.2999999999999998</v>
      </c>
      <c r="G39" s="58" t="str">
        <f t="shared" si="3"/>
        <v/>
      </c>
      <c r="H39" s="53"/>
      <c r="I39" s="59"/>
      <c r="J39" s="59"/>
      <c r="K39" s="59"/>
      <c r="L39" s="59"/>
      <c r="M39" s="59"/>
      <c r="N39" s="59"/>
      <c r="O39" s="59"/>
      <c r="P39" s="76"/>
      <c r="Q39" s="59"/>
      <c r="R39" s="59"/>
      <c r="S39" s="59"/>
    </row>
    <row r="40" spans="1:19" ht="15" customHeight="1" x14ac:dyDescent="0.2">
      <c r="A40" s="43" t="s">
        <v>31</v>
      </c>
      <c r="B40" s="50"/>
      <c r="C40" s="50"/>
      <c r="D40" s="51"/>
      <c r="E40" s="39"/>
      <c r="F40" s="44">
        <v>1.6</v>
      </c>
      <c r="G40" s="58" t="str">
        <f t="shared" si="3"/>
        <v/>
      </c>
      <c r="H40" s="53"/>
      <c r="I40" s="77" t="s">
        <v>67</v>
      </c>
      <c r="J40" s="78"/>
      <c r="K40" s="78"/>
      <c r="L40" s="78"/>
      <c r="M40" s="78"/>
      <c r="N40" s="78"/>
      <c r="O40" s="78"/>
      <c r="P40" s="78"/>
      <c r="Q40" s="78"/>
      <c r="R40" s="79"/>
      <c r="S40" s="59"/>
    </row>
    <row r="41" spans="1:19" ht="15" customHeight="1" x14ac:dyDescent="0.2">
      <c r="A41" s="56" t="s">
        <v>32</v>
      </c>
      <c r="B41" s="56"/>
      <c r="C41" s="56"/>
      <c r="D41" s="51"/>
      <c r="E41" s="39"/>
      <c r="F41" s="44">
        <v>1.2</v>
      </c>
      <c r="G41" s="58" t="str">
        <f t="shared" si="3"/>
        <v/>
      </c>
      <c r="H41" s="53"/>
      <c r="I41" s="80" t="s">
        <v>68</v>
      </c>
      <c r="J41" s="69"/>
      <c r="K41" s="69"/>
      <c r="L41" s="69"/>
      <c r="M41" s="69"/>
      <c r="N41" s="69"/>
      <c r="O41" s="69"/>
      <c r="P41" s="69"/>
      <c r="Q41" s="41"/>
      <c r="R41" s="42"/>
      <c r="S41" s="59"/>
    </row>
    <row r="42" spans="1:19" ht="15" customHeight="1" x14ac:dyDescent="0.2">
      <c r="A42" s="43" t="s">
        <v>33</v>
      </c>
      <c r="B42" s="50"/>
      <c r="C42" s="50"/>
      <c r="D42" s="51"/>
      <c r="E42" s="39"/>
      <c r="F42" s="44">
        <v>2.2000000000000002</v>
      </c>
      <c r="G42" s="58" t="str">
        <f t="shared" si="3"/>
        <v/>
      </c>
      <c r="H42" s="53"/>
      <c r="I42" s="80" t="s">
        <v>69</v>
      </c>
      <c r="J42" s="69"/>
      <c r="K42" s="69"/>
      <c r="L42" s="69"/>
      <c r="M42" s="69"/>
      <c r="N42" s="69"/>
      <c r="O42" s="69"/>
      <c r="P42" s="69"/>
      <c r="Q42" s="41"/>
      <c r="R42" s="42"/>
      <c r="S42" s="59"/>
    </row>
    <row r="43" spans="1:19" ht="15" customHeight="1" x14ac:dyDescent="0.2">
      <c r="A43" s="43" t="s">
        <v>34</v>
      </c>
      <c r="B43" s="50"/>
      <c r="C43" s="50"/>
      <c r="D43" s="51"/>
      <c r="E43" s="39"/>
      <c r="F43" s="44">
        <v>2.2000000000000002</v>
      </c>
      <c r="G43" s="58" t="str">
        <f t="shared" si="3"/>
        <v/>
      </c>
      <c r="H43" s="53"/>
      <c r="I43" s="80" t="s">
        <v>76</v>
      </c>
      <c r="J43" s="69"/>
      <c r="K43" s="69"/>
      <c r="L43" s="69"/>
      <c r="M43" s="69"/>
      <c r="N43" s="69"/>
      <c r="O43" s="69"/>
      <c r="P43" s="69"/>
      <c r="Q43" s="41"/>
      <c r="R43" s="42"/>
      <c r="S43" s="59"/>
    </row>
    <row r="44" spans="1:19" ht="15" customHeight="1" x14ac:dyDescent="0.2">
      <c r="A44" s="43" t="s">
        <v>35</v>
      </c>
      <c r="B44" s="88"/>
      <c r="C44" s="88"/>
      <c r="D44" s="51"/>
      <c r="E44" s="39"/>
      <c r="F44" s="44">
        <v>1.8</v>
      </c>
      <c r="G44" s="58" t="str">
        <f t="shared" si="3"/>
        <v/>
      </c>
      <c r="H44" s="53"/>
      <c r="I44" s="80" t="s">
        <v>70</v>
      </c>
      <c r="J44" s="69"/>
      <c r="K44" s="69"/>
      <c r="L44" s="69"/>
      <c r="M44" s="69"/>
      <c r="N44" s="69"/>
      <c r="O44" s="69"/>
      <c r="P44" s="69"/>
      <c r="Q44" s="41"/>
      <c r="R44" s="81"/>
      <c r="S44" s="59"/>
    </row>
    <row r="45" spans="1:19" ht="15" customHeight="1" x14ac:dyDescent="0.2">
      <c r="A45" s="43" t="s">
        <v>36</v>
      </c>
      <c r="B45" s="88"/>
      <c r="C45" s="88"/>
      <c r="D45" s="51"/>
      <c r="E45" s="39"/>
      <c r="F45" s="44">
        <v>3</v>
      </c>
      <c r="G45" s="58" t="str">
        <f t="shared" si="3"/>
        <v/>
      </c>
      <c r="H45" s="82"/>
      <c r="I45" s="83" t="s">
        <v>71</v>
      </c>
      <c r="J45" s="45"/>
      <c r="K45" s="84"/>
      <c r="L45" s="84"/>
      <c r="M45" s="84"/>
      <c r="N45" s="84"/>
      <c r="O45" s="84"/>
      <c r="P45" s="84"/>
      <c r="Q45" s="46"/>
      <c r="R45" s="85"/>
      <c r="S45" s="59"/>
    </row>
    <row r="46" spans="1:19" ht="15" customHeight="1" thickBot="1" x14ac:dyDescent="0.25">
      <c r="A46" s="86"/>
      <c r="B46" s="59"/>
      <c r="C46" s="59"/>
      <c r="D46" s="87"/>
      <c r="E46" s="87"/>
      <c r="F46" s="87"/>
      <c r="G46" s="75">
        <f>SUM(G14:G45)</f>
        <v>0</v>
      </c>
      <c r="H46" s="82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1:19" ht="15" customHeight="1" thickTop="1" x14ac:dyDescent="0.2">
      <c r="A47" s="59"/>
      <c r="B47" s="59"/>
      <c r="C47" s="59"/>
      <c r="D47" s="59"/>
      <c r="E47" s="59"/>
      <c r="F47" s="59"/>
      <c r="G47" s="59"/>
      <c r="H47" s="76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</row>
    <row r="48" spans="1:19" ht="7.5" customHeight="1" x14ac:dyDescent="0.2">
      <c r="A48" s="26"/>
      <c r="B48" s="26"/>
      <c r="C48" s="26"/>
      <c r="D48" s="26"/>
      <c r="E48" s="26"/>
      <c r="F48" s="26"/>
      <c r="G48" s="26"/>
      <c r="H48" s="26"/>
      <c r="K48" s="26"/>
      <c r="L48" s="26"/>
      <c r="M48" s="4"/>
      <c r="R48" s="37"/>
    </row>
    <row r="49" spans="1:13" ht="7.5" customHeight="1" x14ac:dyDescent="0.2">
      <c r="A49" s="26"/>
      <c r="B49" s="26"/>
      <c r="C49" s="26"/>
      <c r="D49" s="26"/>
      <c r="E49" s="26"/>
      <c r="F49" s="26"/>
      <c r="G49" s="26"/>
      <c r="H49" s="26"/>
      <c r="K49" s="26"/>
      <c r="L49" s="26"/>
      <c r="M49" s="4"/>
    </row>
    <row r="50" spans="1:13" x14ac:dyDescent="0.2">
      <c r="A50" s="47"/>
      <c r="B50" s="47"/>
      <c r="C50" s="47"/>
      <c r="D50" s="47"/>
      <c r="E50" s="47"/>
      <c r="F50" s="47"/>
      <c r="G50" s="47"/>
      <c r="H50" s="47"/>
      <c r="J50" s="48"/>
      <c r="K50" s="47"/>
      <c r="L50" s="47"/>
      <c r="M50" s="47"/>
    </row>
    <row r="51" spans="1:13" x14ac:dyDescent="0.2">
      <c r="I51" s="38"/>
      <c r="J51" s="48"/>
    </row>
    <row r="52" spans="1:13" x14ac:dyDescent="0.2">
      <c r="J52" s="48"/>
    </row>
    <row r="53" spans="1:13" x14ac:dyDescent="0.2">
      <c r="I53" s="5"/>
      <c r="J53" s="37"/>
    </row>
  </sheetData>
  <sheetProtection password="EFE4" sheet="1" objects="1" scenarios="1" selectLockedCells="1"/>
  <mergeCells count="53">
    <mergeCell ref="N35:N36"/>
    <mergeCell ref="O35:O36"/>
    <mergeCell ref="M35:M36"/>
    <mergeCell ref="A33:C33"/>
    <mergeCell ref="D31:D33"/>
    <mergeCell ref="F31:F33"/>
    <mergeCell ref="F28:F30"/>
    <mergeCell ref="Q31:R31"/>
    <mergeCell ref="A28:C28"/>
    <mergeCell ref="A29:C29"/>
    <mergeCell ref="A30:C30"/>
    <mergeCell ref="A32:C32"/>
    <mergeCell ref="D28:D30"/>
    <mergeCell ref="N32:N33"/>
    <mergeCell ref="O32:O33"/>
    <mergeCell ref="I18:L18"/>
    <mergeCell ref="I19:L19"/>
    <mergeCell ref="I17:L17"/>
    <mergeCell ref="Q14:R20"/>
    <mergeCell ref="I32:L32"/>
    <mergeCell ref="I20:L20"/>
    <mergeCell ref="I15:L15"/>
    <mergeCell ref="I34:L34"/>
    <mergeCell ref="I33:L33"/>
    <mergeCell ref="M32:M33"/>
    <mergeCell ref="M23:M24"/>
    <mergeCell ref="N23:N24"/>
    <mergeCell ref="I25:L25"/>
    <mergeCell ref="I26:L26"/>
    <mergeCell ref="I24:L24"/>
    <mergeCell ref="I23:L23"/>
    <mergeCell ref="I35:L35"/>
    <mergeCell ref="A1:H4"/>
    <mergeCell ref="F9:H9"/>
    <mergeCell ref="A31:C31"/>
    <mergeCell ref="I27:L27"/>
    <mergeCell ref="C6:E6"/>
    <mergeCell ref="C7:E7"/>
    <mergeCell ref="C8:E8"/>
    <mergeCell ref="C9:E9"/>
    <mergeCell ref="C10:E10"/>
    <mergeCell ref="I28:L28"/>
    <mergeCell ref="I16:L16"/>
    <mergeCell ref="F6:G6"/>
    <mergeCell ref="E27:F27"/>
    <mergeCell ref="I14:L14"/>
    <mergeCell ref="I29:L29"/>
    <mergeCell ref="N8:P8"/>
    <mergeCell ref="N9:P9"/>
    <mergeCell ref="N10:P10"/>
    <mergeCell ref="F10:G10"/>
    <mergeCell ref="E13:F13"/>
    <mergeCell ref="I10:J10"/>
  </mergeCells>
  <conditionalFormatting sqref="C6:C10 M23 D28 D31 M32 M34:M35 D34:D45 M25:M29">
    <cfRule type="expression" dxfId="19" priority="58">
      <formula>ISBLANK(C6)</formula>
    </cfRule>
  </conditionalFormatting>
  <conditionalFormatting sqref="D14:D25">
    <cfRule type="expression" dxfId="18" priority="50">
      <formula>ISBLANK(D14)</formula>
    </cfRule>
  </conditionalFormatting>
  <conditionalFormatting sqref="I19">
    <cfRule type="expression" dxfId="17" priority="46">
      <formula>ISBLANK(I19)</formula>
    </cfRule>
  </conditionalFormatting>
  <conditionalFormatting sqref="I6:I10">
    <cfRule type="expression" dxfId="16" priority="31">
      <formula>ISBLANK(I6)</formula>
    </cfRule>
  </conditionalFormatting>
  <conditionalFormatting sqref="K10">
    <cfRule type="expression" dxfId="15" priority="28">
      <formula>$K$10="Indiquez Nr."</formula>
    </cfRule>
  </conditionalFormatting>
  <conditionalFormatting sqref="M14:M20">
    <cfRule type="expression" dxfId="14" priority="26">
      <formula>ISBLANK(M14)</formula>
    </cfRule>
  </conditionalFormatting>
  <conditionalFormatting sqref="I20">
    <cfRule type="expression" dxfId="13" priority="23">
      <formula>ISBLANK(I20)</formula>
    </cfRule>
  </conditionalFormatting>
  <conditionalFormatting sqref="Q14">
    <cfRule type="expression" dxfId="12" priority="22">
      <formula>ISBLANK($Q$14)</formula>
    </cfRule>
  </conditionalFormatting>
  <conditionalFormatting sqref="N8">
    <cfRule type="expression" dxfId="11" priority="21">
      <formula>$M$8="Société"</formula>
    </cfRule>
  </conditionalFormatting>
  <conditionalFormatting sqref="N8:P8 S9">
    <cfRule type="expression" dxfId="10" priority="16">
      <formula>ISBLANK($N$8)=FALSE</formula>
    </cfRule>
  </conditionalFormatting>
  <conditionalFormatting sqref="R9">
    <cfRule type="expression" dxfId="9" priority="11">
      <formula>ISBLANK($R$9)=FALSE</formula>
    </cfRule>
    <cfRule type="expression" dxfId="8" priority="12">
      <formula>$Q$9="A-PID"</formula>
    </cfRule>
  </conditionalFormatting>
  <conditionalFormatting sqref="R8">
    <cfRule type="expression" dxfId="7" priority="7">
      <formula>ISBLANK($R$8)=FALSE</formula>
    </cfRule>
    <cfRule type="expression" dxfId="6" priority="8">
      <formula>$Q$8="Order Nr."</formula>
    </cfRule>
  </conditionalFormatting>
  <conditionalFormatting sqref="R10">
    <cfRule type="expression" dxfId="5" priority="5">
      <formula>ISBLANK($R$10)=FALSE</formula>
    </cfRule>
    <cfRule type="expression" dxfId="4" priority="6">
      <formula>$Q$10="Section de Frais"</formula>
    </cfRule>
  </conditionalFormatting>
  <conditionalFormatting sqref="N9">
    <cfRule type="expression" dxfId="3" priority="4">
      <formula>$M$9="Département"</formula>
    </cfRule>
  </conditionalFormatting>
  <conditionalFormatting sqref="N9:P9">
    <cfRule type="expression" dxfId="2" priority="3">
      <formula>ISBLANK($N$9)=FALSE</formula>
    </cfRule>
  </conditionalFormatting>
  <conditionalFormatting sqref="N10">
    <cfRule type="expression" dxfId="1" priority="2">
      <formula>$M$10="Section de frais"</formula>
    </cfRule>
  </conditionalFormatting>
  <conditionalFormatting sqref="N10:P10">
    <cfRule type="expression" dxfId="0" priority="1">
      <formula>ISBLANK($N$10)=FALSE</formula>
    </cfRule>
  </conditionalFormatting>
  <pageMargins left="0.51181102362204722" right="0.51181102362204722" top="0.59055118110236227" bottom="0.59055118110236227" header="0.31496062992125984" footer="0.31496062992125984"/>
  <pageSetup paperSize="9"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12</xdr:col>
                    <xdr:colOff>104775</xdr:colOff>
                    <xdr:row>6</xdr:row>
                    <xdr:rowOff>0</xdr:rowOff>
                  </from>
                  <to>
                    <xdr:col>12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14</xdr:col>
                    <xdr:colOff>104775</xdr:colOff>
                    <xdr:row>6</xdr:row>
                    <xdr:rowOff>0</xdr:rowOff>
                  </from>
                  <to>
                    <xdr:col>14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16</xdr:col>
                    <xdr:colOff>609600</xdr:colOff>
                    <xdr:row>6</xdr:row>
                    <xdr:rowOff>0</xdr:rowOff>
                  </from>
                  <to>
                    <xdr:col>17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'il vous plaît sélectionnez une case donné">
          <x14:formula1>
            <xm:f>Tabelle1!$A$3:$A$10</xm:f>
          </x14:formula1>
          <xm:sqref>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"/>
  <sheetViews>
    <sheetView workbookViewId="0">
      <selection activeCell="A11" sqref="A11"/>
    </sheetView>
  </sheetViews>
  <sheetFormatPr baseColWidth="10" defaultRowHeight="15" x14ac:dyDescent="0.25"/>
  <sheetData>
    <row r="1" spans="1:1" x14ac:dyDescent="0.25">
      <c r="A1" t="s">
        <v>12</v>
      </c>
    </row>
    <row r="3" spans="1:1" x14ac:dyDescent="0.25">
      <c r="A3" t="s">
        <v>13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14</v>
      </c>
    </row>
    <row r="7" spans="1:1" x14ac:dyDescent="0.25">
      <c r="A7" t="s">
        <v>21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Cateringbestellung</vt:lpstr>
      <vt:lpstr>Tabelle1</vt:lpstr>
      <vt:lpstr>Cateringbestellung!Druckbereich</vt:lpstr>
    </vt:vector>
  </TitlesOfParts>
  <Company>ELDORA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nfr</dc:creator>
  <cp:lastModifiedBy>nfr</cp:lastModifiedBy>
  <cp:lastPrinted>2016-11-14T13:13:28Z</cp:lastPrinted>
  <dcterms:created xsi:type="dcterms:W3CDTF">2016-10-21T06:54:02Z</dcterms:created>
  <dcterms:modified xsi:type="dcterms:W3CDTF">2016-12-07T14:16:37Z</dcterms:modified>
</cp:coreProperties>
</file>